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ntabilidad\Users\Lina Marcela\Desktop\CONTADORA MARLENY\ESTADOS FINANCIEROS PARA PUBLICAR AÑO 2019\"/>
    </mc:Choice>
  </mc:AlternateContent>
  <bookViews>
    <workbookView xWindow="0" yWindow="0" windowWidth="20490" windowHeight="7365"/>
  </bookViews>
  <sheets>
    <sheet name="EST RESULTADO INT MAYO" sheetId="1" r:id="rId1"/>
  </sheets>
  <definedNames>
    <definedName name="_xlnm.Print_Area" localSheetId="0">'EST RESULTADO INT MAYO'!$A$1:$E$54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E40" i="1"/>
  <c r="D40" i="1"/>
  <c r="E38" i="1"/>
  <c r="D38" i="1"/>
  <c r="E29" i="1"/>
  <c r="D29" i="1"/>
  <c r="E20" i="1"/>
  <c r="D20" i="1"/>
  <c r="D19" i="1" s="1"/>
  <c r="E19" i="1"/>
  <c r="E16" i="1"/>
  <c r="D16" i="1"/>
  <c r="D15" i="1" s="1"/>
  <c r="E15" i="1"/>
  <c r="E11" i="1"/>
  <c r="D11" i="1"/>
  <c r="E9" i="1"/>
  <c r="E36" i="1" s="1"/>
  <c r="E49" i="1" s="1"/>
  <c r="D9" i="1"/>
  <c r="D36" i="1" s="1"/>
  <c r="D49" i="1" s="1"/>
</calcChain>
</file>

<file path=xl/sharedStrings.xml><?xml version="1.0" encoding="utf-8"?>
<sst xmlns="http://schemas.openxmlformats.org/spreadsheetml/2006/main" count="48" uniqueCount="45">
  <si>
    <t xml:space="preserve">E.S.E   HOSPITAL SAN VICENTE DE PAUL </t>
  </si>
  <si>
    <t>ESTADO DE RESULTADOS INTEGRAL INDIVIDUAL</t>
  </si>
  <si>
    <t>PERIODOS CONTABLES TERMINADOS AL 31/05/2019 -31/05/2018</t>
  </si>
  <si>
    <t>VIGILADO POR LA SUPERINTENDENCIA NACIONAL DE SALUD</t>
  </si>
  <si>
    <t>(Cifras en Pesos)</t>
  </si>
  <si>
    <t>PERIODO</t>
  </si>
  <si>
    <t>CODIGO</t>
  </si>
  <si>
    <t>CUENTAS</t>
  </si>
  <si>
    <t>NOTAS</t>
  </si>
  <si>
    <t>INGRESOS OPERACIONALES</t>
  </si>
  <si>
    <t>Venta de Servicios</t>
  </si>
  <si>
    <t>Servicios de Salud</t>
  </si>
  <si>
    <t>Devoluciones, rebajas y descuentos en venta de servicios</t>
  </si>
  <si>
    <t>COSTO DE VENTAS</t>
  </si>
  <si>
    <t>Costo de Ventas de Servicios</t>
  </si>
  <si>
    <t>GASTOS OPERACIONALES</t>
  </si>
  <si>
    <t>Administración</t>
  </si>
  <si>
    <t>Sueldos y Salarios</t>
  </si>
  <si>
    <t>Contribuciones Efectivas</t>
  </si>
  <si>
    <t>Aportes sobre la Nómina</t>
  </si>
  <si>
    <t>Prestaciones sociales</t>
  </si>
  <si>
    <t>Gastos de personal diversos</t>
  </si>
  <si>
    <t>Generales</t>
  </si>
  <si>
    <t>Impuestos y contribuciones</t>
  </si>
  <si>
    <t>Provisiones, Agotamiento, Depreciaciones y Amortizaciones</t>
  </si>
  <si>
    <t>Deterioro de cuentas por cobrar</t>
  </si>
  <si>
    <t>Deterioro de propiedades, planta y equipo</t>
  </si>
  <si>
    <t>Depreciación de Propiedad Planta y Equipo</t>
  </si>
  <si>
    <t>Deprciacion propiedades de Inversión</t>
  </si>
  <si>
    <t>Amortización de Activos Intangibles</t>
  </si>
  <si>
    <t>EXCEDENTE (DEFICIT) OPERACIONAL</t>
  </si>
  <si>
    <t>TRANSFERENCIAS  Y SUBVENCIONES</t>
  </si>
  <si>
    <t>SUBVENCIONES</t>
  </si>
  <si>
    <t>OTROS INGRESOS</t>
  </si>
  <si>
    <t>Financieros</t>
  </si>
  <si>
    <t>Ingresos diveros</t>
  </si>
  <si>
    <t>OTROS GASTOS</t>
  </si>
  <si>
    <t>Comisiones</t>
  </si>
  <si>
    <t>Gastos diversos</t>
  </si>
  <si>
    <t>Devoluciones, rebajas y descuentos</t>
  </si>
  <si>
    <t>RESULTADO INTEGRAL DEL PERIODO</t>
  </si>
  <si>
    <t>LIDA ZORAIDA OTALVARO BETANCUR</t>
  </si>
  <si>
    <t>LUZ MARLENY GUERRERO GUEVARA</t>
  </si>
  <si>
    <t xml:space="preserve">Representante Legal  </t>
  </si>
  <si>
    <t>Contadora T.P 45489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</si>
</sst>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2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0" borderId="0" xfId="1"/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2" fillId="0" borderId="0" xfId="1" applyAlignment="1">
      <alignment horizontal="left"/>
    </xf>
    <xf numFmtId="0" fontId="4" fillId="0" borderId="4" xfId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5" fillId="0" borderId="1" xfId="1" applyFont="1" applyBorder="1"/>
    <xf numFmtId="0" fontId="5" fillId="0" borderId="6" xfId="1" applyFont="1" applyBorder="1"/>
    <xf numFmtId="0" fontId="3" fillId="0" borderId="6" xfId="1" applyFont="1" applyFill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5" fillId="0" borderId="13" xfId="1" applyFont="1" applyBorder="1"/>
    <xf numFmtId="0" fontId="3" fillId="0" borderId="14" xfId="1" applyFont="1" applyBorder="1"/>
    <xf numFmtId="3" fontId="3" fillId="0" borderId="14" xfId="1" applyNumberFormat="1" applyFont="1" applyFill="1" applyBorder="1"/>
    <xf numFmtId="3" fontId="3" fillId="0" borderId="15" xfId="1" applyNumberFormat="1" applyFont="1" applyFill="1" applyBorder="1"/>
    <xf numFmtId="3" fontId="2" fillId="0" borderId="0" xfId="1" applyNumberFormat="1"/>
    <xf numFmtId="0" fontId="5" fillId="0" borderId="13" xfId="1" applyFont="1" applyBorder="1" applyAlignment="1">
      <alignment horizontal="center"/>
    </xf>
    <xf numFmtId="3" fontId="3" fillId="0" borderId="14" xfId="1" applyNumberFormat="1" applyFont="1" applyBorder="1"/>
    <xf numFmtId="0" fontId="3" fillId="0" borderId="13" xfId="1" applyFont="1" applyBorder="1" applyAlignment="1">
      <alignment horizontal="center"/>
    </xf>
    <xf numFmtId="0" fontId="5" fillId="0" borderId="14" xfId="1" applyFont="1" applyBorder="1"/>
    <xf numFmtId="3" fontId="5" fillId="0" borderId="14" xfId="1" applyNumberFormat="1" applyFont="1" applyBorder="1"/>
    <xf numFmtId="3" fontId="5" fillId="0" borderId="16" xfId="2" applyNumberFormat="1" applyFont="1" applyBorder="1"/>
    <xf numFmtId="0" fontId="5" fillId="0" borderId="14" xfId="1" applyFont="1" applyFill="1" applyBorder="1"/>
    <xf numFmtId="3" fontId="5" fillId="0" borderId="15" xfId="1" applyNumberFormat="1" applyFont="1" applyBorder="1"/>
    <xf numFmtId="3" fontId="5" fillId="0" borderId="15" xfId="1" applyNumberFormat="1" applyFont="1" applyFill="1" applyBorder="1"/>
    <xf numFmtId="3" fontId="5" fillId="0" borderId="14" xfId="2" applyNumberFormat="1" applyFont="1" applyBorder="1"/>
    <xf numFmtId="0" fontId="3" fillId="0" borderId="14" xfId="1" applyFont="1" applyBorder="1" applyAlignment="1">
      <alignment horizontal="left" vertical="justify"/>
    </xf>
    <xf numFmtId="0" fontId="5" fillId="0" borderId="14" xfId="1" applyFont="1" applyBorder="1" applyAlignment="1">
      <alignment horizontal="left" vertical="justify"/>
    </xf>
    <xf numFmtId="3" fontId="5" fillId="0" borderId="14" xfId="1" applyNumberFormat="1" applyFont="1" applyBorder="1" applyAlignment="1">
      <alignment horizontal="right" vertical="justify"/>
    </xf>
    <xf numFmtId="3" fontId="5" fillId="0" borderId="14" xfId="1" applyNumberFormat="1" applyFont="1" applyBorder="1" applyAlignment="1">
      <alignment horizontal="right"/>
    </xf>
    <xf numFmtId="3" fontId="3" fillId="0" borderId="15" xfId="1" applyNumberFormat="1" applyFont="1" applyBorder="1"/>
    <xf numFmtId="0" fontId="2" fillId="0" borderId="0" xfId="1" applyFill="1"/>
    <xf numFmtId="0" fontId="2" fillId="0" borderId="0" xfId="1" applyAlignment="1">
      <alignment horizontal="center"/>
    </xf>
    <xf numFmtId="0" fontId="5" fillId="0" borderId="17" xfId="1" applyFont="1" applyBorder="1"/>
    <xf numFmtId="0" fontId="5" fillId="0" borderId="18" xfId="1" applyFont="1" applyBorder="1"/>
    <xf numFmtId="0" fontId="5" fillId="0" borderId="19" xfId="1" applyFont="1" applyBorder="1"/>
    <xf numFmtId="0" fontId="5" fillId="0" borderId="4" xfId="1" applyFont="1" applyBorder="1"/>
    <xf numFmtId="0" fontId="5" fillId="0" borderId="0" xfId="1" applyFont="1" applyBorder="1"/>
    <xf numFmtId="0" fontId="5" fillId="0" borderId="5" xfId="1" applyFont="1" applyBorder="1"/>
    <xf numFmtId="0" fontId="3" fillId="0" borderId="0" xfId="1" applyFont="1" applyBorder="1"/>
    <xf numFmtId="0" fontId="3" fillId="0" borderId="5" xfId="1" applyFont="1" applyBorder="1"/>
    <xf numFmtId="0" fontId="6" fillId="0" borderId="4" xfId="1" applyFont="1" applyFill="1" applyBorder="1"/>
    <xf numFmtId="0" fontId="6" fillId="0" borderId="5" xfId="1" applyFont="1" applyFill="1" applyBorder="1"/>
    <xf numFmtId="0" fontId="6" fillId="0" borderId="7" xfId="1" applyFont="1" applyFill="1" applyBorder="1"/>
    <xf numFmtId="0" fontId="3" fillId="0" borderId="20" xfId="1" applyFont="1" applyBorder="1"/>
    <xf numFmtId="0" fontId="6" fillId="0" borderId="21" xfId="1" applyFont="1" applyFill="1" applyBorder="1"/>
    <xf numFmtId="0" fontId="5" fillId="0" borderId="20" xfId="1" applyFont="1" applyBorder="1"/>
    <xf numFmtId="0" fontId="3" fillId="0" borderId="21" xfId="1" applyFont="1" applyBorder="1"/>
    <xf numFmtId="0" fontId="6" fillId="0" borderId="0" xfId="1" applyFont="1" applyFill="1" applyBorder="1"/>
    <xf numFmtId="0" fontId="5" fillId="0" borderId="0" xfId="1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50</xdr:row>
      <xdr:rowOff>76200</xdr:rowOff>
    </xdr:from>
    <xdr:to>
      <xdr:col>3</xdr:col>
      <xdr:colOff>762000</xdr:colOff>
      <xdr:row>52</xdr:row>
      <xdr:rowOff>15874</xdr:rowOff>
    </xdr:to>
    <xdr:pic>
      <xdr:nvPicPr>
        <xdr:cNvPr id="2" name="Imagen 1" descr="D:\FIRMA SCANEADA\FIRMA CONTADORA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7825" y="10039350"/>
          <a:ext cx="1374775" cy="330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50</xdr:row>
      <xdr:rowOff>25400</xdr:rowOff>
    </xdr:from>
    <xdr:to>
      <xdr:col>1</xdr:col>
      <xdr:colOff>1480976</xdr:colOff>
      <xdr:row>51</xdr:row>
      <xdr:rowOff>188499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9988550"/>
          <a:ext cx="1795301" cy="353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zoomScale="75" zoomScaleNormal="75" workbookViewId="0">
      <selection activeCell="D21" sqref="D21"/>
    </sheetView>
  </sheetViews>
  <sheetFormatPr baseColWidth="10" defaultColWidth="10.28515625" defaultRowHeight="15" x14ac:dyDescent="0.2"/>
  <cols>
    <col min="1" max="1" width="8.7109375" style="59" customWidth="1"/>
    <col min="2" max="2" width="53.140625" style="59" customWidth="1"/>
    <col min="3" max="3" width="10.140625" style="59" customWidth="1"/>
    <col min="4" max="4" width="17.42578125" style="59" customWidth="1"/>
    <col min="5" max="5" width="19.28515625" style="59" customWidth="1"/>
    <col min="6" max="256" width="10.28515625" style="4"/>
    <col min="257" max="257" width="8.7109375" style="4" customWidth="1"/>
    <col min="258" max="258" width="51" style="4" customWidth="1"/>
    <col min="259" max="260" width="19.28515625" style="4" customWidth="1"/>
    <col min="261" max="261" width="19.7109375" style="4" customWidth="1"/>
    <col min="262" max="512" width="10.28515625" style="4"/>
    <col min="513" max="513" width="8.7109375" style="4" customWidth="1"/>
    <col min="514" max="514" width="51" style="4" customWidth="1"/>
    <col min="515" max="516" width="19.28515625" style="4" customWidth="1"/>
    <col min="517" max="517" width="19.7109375" style="4" customWidth="1"/>
    <col min="518" max="768" width="10.28515625" style="4"/>
    <col min="769" max="769" width="8.7109375" style="4" customWidth="1"/>
    <col min="770" max="770" width="51" style="4" customWidth="1"/>
    <col min="771" max="772" width="19.28515625" style="4" customWidth="1"/>
    <col min="773" max="773" width="19.7109375" style="4" customWidth="1"/>
    <col min="774" max="1024" width="10.28515625" style="4"/>
    <col min="1025" max="1025" width="8.7109375" style="4" customWidth="1"/>
    <col min="1026" max="1026" width="51" style="4" customWidth="1"/>
    <col min="1027" max="1028" width="19.28515625" style="4" customWidth="1"/>
    <col min="1029" max="1029" width="19.7109375" style="4" customWidth="1"/>
    <col min="1030" max="1280" width="10.28515625" style="4"/>
    <col min="1281" max="1281" width="8.7109375" style="4" customWidth="1"/>
    <col min="1282" max="1282" width="51" style="4" customWidth="1"/>
    <col min="1283" max="1284" width="19.28515625" style="4" customWidth="1"/>
    <col min="1285" max="1285" width="19.7109375" style="4" customWidth="1"/>
    <col min="1286" max="1536" width="10.28515625" style="4"/>
    <col min="1537" max="1537" width="8.7109375" style="4" customWidth="1"/>
    <col min="1538" max="1538" width="51" style="4" customWidth="1"/>
    <col min="1539" max="1540" width="19.28515625" style="4" customWidth="1"/>
    <col min="1541" max="1541" width="19.7109375" style="4" customWidth="1"/>
    <col min="1542" max="1792" width="10.28515625" style="4"/>
    <col min="1793" max="1793" width="8.7109375" style="4" customWidth="1"/>
    <col min="1794" max="1794" width="51" style="4" customWidth="1"/>
    <col min="1795" max="1796" width="19.28515625" style="4" customWidth="1"/>
    <col min="1797" max="1797" width="19.7109375" style="4" customWidth="1"/>
    <col min="1798" max="2048" width="10.28515625" style="4"/>
    <col min="2049" max="2049" width="8.7109375" style="4" customWidth="1"/>
    <col min="2050" max="2050" width="51" style="4" customWidth="1"/>
    <col min="2051" max="2052" width="19.28515625" style="4" customWidth="1"/>
    <col min="2053" max="2053" width="19.7109375" style="4" customWidth="1"/>
    <col min="2054" max="2304" width="10.28515625" style="4"/>
    <col min="2305" max="2305" width="8.7109375" style="4" customWidth="1"/>
    <col min="2306" max="2306" width="51" style="4" customWidth="1"/>
    <col min="2307" max="2308" width="19.28515625" style="4" customWidth="1"/>
    <col min="2309" max="2309" width="19.7109375" style="4" customWidth="1"/>
    <col min="2310" max="2560" width="10.28515625" style="4"/>
    <col min="2561" max="2561" width="8.7109375" style="4" customWidth="1"/>
    <col min="2562" max="2562" width="51" style="4" customWidth="1"/>
    <col min="2563" max="2564" width="19.28515625" style="4" customWidth="1"/>
    <col min="2565" max="2565" width="19.7109375" style="4" customWidth="1"/>
    <col min="2566" max="2816" width="10.28515625" style="4"/>
    <col min="2817" max="2817" width="8.7109375" style="4" customWidth="1"/>
    <col min="2818" max="2818" width="51" style="4" customWidth="1"/>
    <col min="2819" max="2820" width="19.28515625" style="4" customWidth="1"/>
    <col min="2821" max="2821" width="19.7109375" style="4" customWidth="1"/>
    <col min="2822" max="3072" width="10.28515625" style="4"/>
    <col min="3073" max="3073" width="8.7109375" style="4" customWidth="1"/>
    <col min="3074" max="3074" width="51" style="4" customWidth="1"/>
    <col min="3075" max="3076" width="19.28515625" style="4" customWidth="1"/>
    <col min="3077" max="3077" width="19.7109375" style="4" customWidth="1"/>
    <col min="3078" max="3328" width="10.28515625" style="4"/>
    <col min="3329" max="3329" width="8.7109375" style="4" customWidth="1"/>
    <col min="3330" max="3330" width="51" style="4" customWidth="1"/>
    <col min="3331" max="3332" width="19.28515625" style="4" customWidth="1"/>
    <col min="3333" max="3333" width="19.7109375" style="4" customWidth="1"/>
    <col min="3334" max="3584" width="10.28515625" style="4"/>
    <col min="3585" max="3585" width="8.7109375" style="4" customWidth="1"/>
    <col min="3586" max="3586" width="51" style="4" customWidth="1"/>
    <col min="3587" max="3588" width="19.28515625" style="4" customWidth="1"/>
    <col min="3589" max="3589" width="19.7109375" style="4" customWidth="1"/>
    <col min="3590" max="3840" width="10.28515625" style="4"/>
    <col min="3841" max="3841" width="8.7109375" style="4" customWidth="1"/>
    <col min="3842" max="3842" width="51" style="4" customWidth="1"/>
    <col min="3843" max="3844" width="19.28515625" style="4" customWidth="1"/>
    <col min="3845" max="3845" width="19.7109375" style="4" customWidth="1"/>
    <col min="3846" max="4096" width="10.28515625" style="4"/>
    <col min="4097" max="4097" width="8.7109375" style="4" customWidth="1"/>
    <col min="4098" max="4098" width="51" style="4" customWidth="1"/>
    <col min="4099" max="4100" width="19.28515625" style="4" customWidth="1"/>
    <col min="4101" max="4101" width="19.7109375" style="4" customWidth="1"/>
    <col min="4102" max="4352" width="10.28515625" style="4"/>
    <col min="4353" max="4353" width="8.7109375" style="4" customWidth="1"/>
    <col min="4354" max="4354" width="51" style="4" customWidth="1"/>
    <col min="4355" max="4356" width="19.28515625" style="4" customWidth="1"/>
    <col min="4357" max="4357" width="19.7109375" style="4" customWidth="1"/>
    <col min="4358" max="4608" width="10.28515625" style="4"/>
    <col min="4609" max="4609" width="8.7109375" style="4" customWidth="1"/>
    <col min="4610" max="4610" width="51" style="4" customWidth="1"/>
    <col min="4611" max="4612" width="19.28515625" style="4" customWidth="1"/>
    <col min="4613" max="4613" width="19.7109375" style="4" customWidth="1"/>
    <col min="4614" max="4864" width="10.28515625" style="4"/>
    <col min="4865" max="4865" width="8.7109375" style="4" customWidth="1"/>
    <col min="4866" max="4866" width="51" style="4" customWidth="1"/>
    <col min="4867" max="4868" width="19.28515625" style="4" customWidth="1"/>
    <col min="4869" max="4869" width="19.7109375" style="4" customWidth="1"/>
    <col min="4870" max="5120" width="10.28515625" style="4"/>
    <col min="5121" max="5121" width="8.7109375" style="4" customWidth="1"/>
    <col min="5122" max="5122" width="51" style="4" customWidth="1"/>
    <col min="5123" max="5124" width="19.28515625" style="4" customWidth="1"/>
    <col min="5125" max="5125" width="19.7109375" style="4" customWidth="1"/>
    <col min="5126" max="5376" width="10.28515625" style="4"/>
    <col min="5377" max="5377" width="8.7109375" style="4" customWidth="1"/>
    <col min="5378" max="5378" width="51" style="4" customWidth="1"/>
    <col min="5379" max="5380" width="19.28515625" style="4" customWidth="1"/>
    <col min="5381" max="5381" width="19.7109375" style="4" customWidth="1"/>
    <col min="5382" max="5632" width="10.28515625" style="4"/>
    <col min="5633" max="5633" width="8.7109375" style="4" customWidth="1"/>
    <col min="5634" max="5634" width="51" style="4" customWidth="1"/>
    <col min="5635" max="5636" width="19.28515625" style="4" customWidth="1"/>
    <col min="5637" max="5637" width="19.7109375" style="4" customWidth="1"/>
    <col min="5638" max="5888" width="10.28515625" style="4"/>
    <col min="5889" max="5889" width="8.7109375" style="4" customWidth="1"/>
    <col min="5890" max="5890" width="51" style="4" customWidth="1"/>
    <col min="5891" max="5892" width="19.28515625" style="4" customWidth="1"/>
    <col min="5893" max="5893" width="19.7109375" style="4" customWidth="1"/>
    <col min="5894" max="6144" width="10.28515625" style="4"/>
    <col min="6145" max="6145" width="8.7109375" style="4" customWidth="1"/>
    <col min="6146" max="6146" width="51" style="4" customWidth="1"/>
    <col min="6147" max="6148" width="19.28515625" style="4" customWidth="1"/>
    <col min="6149" max="6149" width="19.7109375" style="4" customWidth="1"/>
    <col min="6150" max="6400" width="10.28515625" style="4"/>
    <col min="6401" max="6401" width="8.7109375" style="4" customWidth="1"/>
    <col min="6402" max="6402" width="51" style="4" customWidth="1"/>
    <col min="6403" max="6404" width="19.28515625" style="4" customWidth="1"/>
    <col min="6405" max="6405" width="19.7109375" style="4" customWidth="1"/>
    <col min="6406" max="6656" width="10.28515625" style="4"/>
    <col min="6657" max="6657" width="8.7109375" style="4" customWidth="1"/>
    <col min="6658" max="6658" width="51" style="4" customWidth="1"/>
    <col min="6659" max="6660" width="19.28515625" style="4" customWidth="1"/>
    <col min="6661" max="6661" width="19.7109375" style="4" customWidth="1"/>
    <col min="6662" max="6912" width="10.28515625" style="4"/>
    <col min="6913" max="6913" width="8.7109375" style="4" customWidth="1"/>
    <col min="6914" max="6914" width="51" style="4" customWidth="1"/>
    <col min="6915" max="6916" width="19.28515625" style="4" customWidth="1"/>
    <col min="6917" max="6917" width="19.7109375" style="4" customWidth="1"/>
    <col min="6918" max="7168" width="10.28515625" style="4"/>
    <col min="7169" max="7169" width="8.7109375" style="4" customWidth="1"/>
    <col min="7170" max="7170" width="51" style="4" customWidth="1"/>
    <col min="7171" max="7172" width="19.28515625" style="4" customWidth="1"/>
    <col min="7173" max="7173" width="19.7109375" style="4" customWidth="1"/>
    <col min="7174" max="7424" width="10.28515625" style="4"/>
    <col min="7425" max="7425" width="8.7109375" style="4" customWidth="1"/>
    <col min="7426" max="7426" width="51" style="4" customWidth="1"/>
    <col min="7427" max="7428" width="19.28515625" style="4" customWidth="1"/>
    <col min="7429" max="7429" width="19.7109375" style="4" customWidth="1"/>
    <col min="7430" max="7680" width="10.28515625" style="4"/>
    <col min="7681" max="7681" width="8.7109375" style="4" customWidth="1"/>
    <col min="7682" max="7682" width="51" style="4" customWidth="1"/>
    <col min="7683" max="7684" width="19.28515625" style="4" customWidth="1"/>
    <col min="7685" max="7685" width="19.7109375" style="4" customWidth="1"/>
    <col min="7686" max="7936" width="10.28515625" style="4"/>
    <col min="7937" max="7937" width="8.7109375" style="4" customWidth="1"/>
    <col min="7938" max="7938" width="51" style="4" customWidth="1"/>
    <col min="7939" max="7940" width="19.28515625" style="4" customWidth="1"/>
    <col min="7941" max="7941" width="19.7109375" style="4" customWidth="1"/>
    <col min="7942" max="8192" width="10.28515625" style="4"/>
    <col min="8193" max="8193" width="8.7109375" style="4" customWidth="1"/>
    <col min="8194" max="8194" width="51" style="4" customWidth="1"/>
    <col min="8195" max="8196" width="19.28515625" style="4" customWidth="1"/>
    <col min="8197" max="8197" width="19.7109375" style="4" customWidth="1"/>
    <col min="8198" max="8448" width="10.28515625" style="4"/>
    <col min="8449" max="8449" width="8.7109375" style="4" customWidth="1"/>
    <col min="8450" max="8450" width="51" style="4" customWidth="1"/>
    <col min="8451" max="8452" width="19.28515625" style="4" customWidth="1"/>
    <col min="8453" max="8453" width="19.7109375" style="4" customWidth="1"/>
    <col min="8454" max="8704" width="10.28515625" style="4"/>
    <col min="8705" max="8705" width="8.7109375" style="4" customWidth="1"/>
    <col min="8706" max="8706" width="51" style="4" customWidth="1"/>
    <col min="8707" max="8708" width="19.28515625" style="4" customWidth="1"/>
    <col min="8709" max="8709" width="19.7109375" style="4" customWidth="1"/>
    <col min="8710" max="8960" width="10.28515625" style="4"/>
    <col min="8961" max="8961" width="8.7109375" style="4" customWidth="1"/>
    <col min="8962" max="8962" width="51" style="4" customWidth="1"/>
    <col min="8963" max="8964" width="19.28515625" style="4" customWidth="1"/>
    <col min="8965" max="8965" width="19.7109375" style="4" customWidth="1"/>
    <col min="8966" max="9216" width="10.28515625" style="4"/>
    <col min="9217" max="9217" width="8.7109375" style="4" customWidth="1"/>
    <col min="9218" max="9218" width="51" style="4" customWidth="1"/>
    <col min="9219" max="9220" width="19.28515625" style="4" customWidth="1"/>
    <col min="9221" max="9221" width="19.7109375" style="4" customWidth="1"/>
    <col min="9222" max="9472" width="10.28515625" style="4"/>
    <col min="9473" max="9473" width="8.7109375" style="4" customWidth="1"/>
    <col min="9474" max="9474" width="51" style="4" customWidth="1"/>
    <col min="9475" max="9476" width="19.28515625" style="4" customWidth="1"/>
    <col min="9477" max="9477" width="19.7109375" style="4" customWidth="1"/>
    <col min="9478" max="9728" width="10.28515625" style="4"/>
    <col min="9729" max="9729" width="8.7109375" style="4" customWidth="1"/>
    <col min="9730" max="9730" width="51" style="4" customWidth="1"/>
    <col min="9731" max="9732" width="19.28515625" style="4" customWidth="1"/>
    <col min="9733" max="9733" width="19.7109375" style="4" customWidth="1"/>
    <col min="9734" max="9984" width="10.28515625" style="4"/>
    <col min="9985" max="9985" width="8.7109375" style="4" customWidth="1"/>
    <col min="9986" max="9986" width="51" style="4" customWidth="1"/>
    <col min="9987" max="9988" width="19.28515625" style="4" customWidth="1"/>
    <col min="9989" max="9989" width="19.7109375" style="4" customWidth="1"/>
    <col min="9990" max="10240" width="10.28515625" style="4"/>
    <col min="10241" max="10241" width="8.7109375" style="4" customWidth="1"/>
    <col min="10242" max="10242" width="51" style="4" customWidth="1"/>
    <col min="10243" max="10244" width="19.28515625" style="4" customWidth="1"/>
    <col min="10245" max="10245" width="19.7109375" style="4" customWidth="1"/>
    <col min="10246" max="10496" width="10.28515625" style="4"/>
    <col min="10497" max="10497" width="8.7109375" style="4" customWidth="1"/>
    <col min="10498" max="10498" width="51" style="4" customWidth="1"/>
    <col min="10499" max="10500" width="19.28515625" style="4" customWidth="1"/>
    <col min="10501" max="10501" width="19.7109375" style="4" customWidth="1"/>
    <col min="10502" max="10752" width="10.28515625" style="4"/>
    <col min="10753" max="10753" width="8.7109375" style="4" customWidth="1"/>
    <col min="10754" max="10754" width="51" style="4" customWidth="1"/>
    <col min="10755" max="10756" width="19.28515625" style="4" customWidth="1"/>
    <col min="10757" max="10757" width="19.7109375" style="4" customWidth="1"/>
    <col min="10758" max="11008" width="10.28515625" style="4"/>
    <col min="11009" max="11009" width="8.7109375" style="4" customWidth="1"/>
    <col min="11010" max="11010" width="51" style="4" customWidth="1"/>
    <col min="11011" max="11012" width="19.28515625" style="4" customWidth="1"/>
    <col min="11013" max="11013" width="19.7109375" style="4" customWidth="1"/>
    <col min="11014" max="11264" width="10.28515625" style="4"/>
    <col min="11265" max="11265" width="8.7109375" style="4" customWidth="1"/>
    <col min="11266" max="11266" width="51" style="4" customWidth="1"/>
    <col min="11267" max="11268" width="19.28515625" style="4" customWidth="1"/>
    <col min="11269" max="11269" width="19.7109375" style="4" customWidth="1"/>
    <col min="11270" max="11520" width="10.28515625" style="4"/>
    <col min="11521" max="11521" width="8.7109375" style="4" customWidth="1"/>
    <col min="11522" max="11522" width="51" style="4" customWidth="1"/>
    <col min="11523" max="11524" width="19.28515625" style="4" customWidth="1"/>
    <col min="11525" max="11525" width="19.7109375" style="4" customWidth="1"/>
    <col min="11526" max="11776" width="10.28515625" style="4"/>
    <col min="11777" max="11777" width="8.7109375" style="4" customWidth="1"/>
    <col min="11778" max="11778" width="51" style="4" customWidth="1"/>
    <col min="11779" max="11780" width="19.28515625" style="4" customWidth="1"/>
    <col min="11781" max="11781" width="19.7109375" style="4" customWidth="1"/>
    <col min="11782" max="12032" width="10.28515625" style="4"/>
    <col min="12033" max="12033" width="8.7109375" style="4" customWidth="1"/>
    <col min="12034" max="12034" width="51" style="4" customWidth="1"/>
    <col min="12035" max="12036" width="19.28515625" style="4" customWidth="1"/>
    <col min="12037" max="12037" width="19.7109375" style="4" customWidth="1"/>
    <col min="12038" max="12288" width="10.28515625" style="4"/>
    <col min="12289" max="12289" width="8.7109375" style="4" customWidth="1"/>
    <col min="12290" max="12290" width="51" style="4" customWidth="1"/>
    <col min="12291" max="12292" width="19.28515625" style="4" customWidth="1"/>
    <col min="12293" max="12293" width="19.7109375" style="4" customWidth="1"/>
    <col min="12294" max="12544" width="10.28515625" style="4"/>
    <col min="12545" max="12545" width="8.7109375" style="4" customWidth="1"/>
    <col min="12546" max="12546" width="51" style="4" customWidth="1"/>
    <col min="12547" max="12548" width="19.28515625" style="4" customWidth="1"/>
    <col min="12549" max="12549" width="19.7109375" style="4" customWidth="1"/>
    <col min="12550" max="12800" width="10.28515625" style="4"/>
    <col min="12801" max="12801" width="8.7109375" style="4" customWidth="1"/>
    <col min="12802" max="12802" width="51" style="4" customWidth="1"/>
    <col min="12803" max="12804" width="19.28515625" style="4" customWidth="1"/>
    <col min="12805" max="12805" width="19.7109375" style="4" customWidth="1"/>
    <col min="12806" max="13056" width="10.28515625" style="4"/>
    <col min="13057" max="13057" width="8.7109375" style="4" customWidth="1"/>
    <col min="13058" max="13058" width="51" style="4" customWidth="1"/>
    <col min="13059" max="13060" width="19.28515625" style="4" customWidth="1"/>
    <col min="13061" max="13061" width="19.7109375" style="4" customWidth="1"/>
    <col min="13062" max="13312" width="10.28515625" style="4"/>
    <col min="13313" max="13313" width="8.7109375" style="4" customWidth="1"/>
    <col min="13314" max="13314" width="51" style="4" customWidth="1"/>
    <col min="13315" max="13316" width="19.28515625" style="4" customWidth="1"/>
    <col min="13317" max="13317" width="19.7109375" style="4" customWidth="1"/>
    <col min="13318" max="13568" width="10.28515625" style="4"/>
    <col min="13569" max="13569" width="8.7109375" style="4" customWidth="1"/>
    <col min="13570" max="13570" width="51" style="4" customWidth="1"/>
    <col min="13571" max="13572" width="19.28515625" style="4" customWidth="1"/>
    <col min="13573" max="13573" width="19.7109375" style="4" customWidth="1"/>
    <col min="13574" max="13824" width="10.28515625" style="4"/>
    <col min="13825" max="13825" width="8.7109375" style="4" customWidth="1"/>
    <col min="13826" max="13826" width="51" style="4" customWidth="1"/>
    <col min="13827" max="13828" width="19.28515625" style="4" customWidth="1"/>
    <col min="13829" max="13829" width="19.7109375" style="4" customWidth="1"/>
    <col min="13830" max="14080" width="10.28515625" style="4"/>
    <col min="14081" max="14081" width="8.7109375" style="4" customWidth="1"/>
    <col min="14082" max="14082" width="51" style="4" customWidth="1"/>
    <col min="14083" max="14084" width="19.28515625" style="4" customWidth="1"/>
    <col min="14085" max="14085" width="19.7109375" style="4" customWidth="1"/>
    <col min="14086" max="14336" width="10.28515625" style="4"/>
    <col min="14337" max="14337" width="8.7109375" style="4" customWidth="1"/>
    <col min="14338" max="14338" width="51" style="4" customWidth="1"/>
    <col min="14339" max="14340" width="19.28515625" style="4" customWidth="1"/>
    <col min="14341" max="14341" width="19.7109375" style="4" customWidth="1"/>
    <col min="14342" max="14592" width="10.28515625" style="4"/>
    <col min="14593" max="14593" width="8.7109375" style="4" customWidth="1"/>
    <col min="14594" max="14594" width="51" style="4" customWidth="1"/>
    <col min="14595" max="14596" width="19.28515625" style="4" customWidth="1"/>
    <col min="14597" max="14597" width="19.7109375" style="4" customWidth="1"/>
    <col min="14598" max="14848" width="10.28515625" style="4"/>
    <col min="14849" max="14849" width="8.7109375" style="4" customWidth="1"/>
    <col min="14850" max="14850" width="51" style="4" customWidth="1"/>
    <col min="14851" max="14852" width="19.28515625" style="4" customWidth="1"/>
    <col min="14853" max="14853" width="19.7109375" style="4" customWidth="1"/>
    <col min="14854" max="15104" width="10.28515625" style="4"/>
    <col min="15105" max="15105" width="8.7109375" style="4" customWidth="1"/>
    <col min="15106" max="15106" width="51" style="4" customWidth="1"/>
    <col min="15107" max="15108" width="19.28515625" style="4" customWidth="1"/>
    <col min="15109" max="15109" width="19.7109375" style="4" customWidth="1"/>
    <col min="15110" max="15360" width="10.28515625" style="4"/>
    <col min="15361" max="15361" width="8.7109375" style="4" customWidth="1"/>
    <col min="15362" max="15362" width="51" style="4" customWidth="1"/>
    <col min="15363" max="15364" width="19.28515625" style="4" customWidth="1"/>
    <col min="15365" max="15365" width="19.7109375" style="4" customWidth="1"/>
    <col min="15366" max="15616" width="10.28515625" style="4"/>
    <col min="15617" max="15617" width="8.7109375" style="4" customWidth="1"/>
    <col min="15618" max="15618" width="51" style="4" customWidth="1"/>
    <col min="15619" max="15620" width="19.28515625" style="4" customWidth="1"/>
    <col min="15621" max="15621" width="19.7109375" style="4" customWidth="1"/>
    <col min="15622" max="15872" width="10.28515625" style="4"/>
    <col min="15873" max="15873" width="8.7109375" style="4" customWidth="1"/>
    <col min="15874" max="15874" width="51" style="4" customWidth="1"/>
    <col min="15875" max="15876" width="19.28515625" style="4" customWidth="1"/>
    <col min="15877" max="15877" width="19.7109375" style="4" customWidth="1"/>
    <col min="15878" max="16128" width="10.28515625" style="4"/>
    <col min="16129" max="16129" width="8.7109375" style="4" customWidth="1"/>
    <col min="16130" max="16130" width="51" style="4" customWidth="1"/>
    <col min="16131" max="16132" width="19.28515625" style="4" customWidth="1"/>
    <col min="16133" max="16133" width="19.7109375" style="4" customWidth="1"/>
    <col min="16134" max="16384" width="10.28515625" style="4"/>
  </cols>
  <sheetData>
    <row r="1" spans="1:7" ht="15.75" x14ac:dyDescent="0.25">
      <c r="A1" s="1" t="s">
        <v>0</v>
      </c>
      <c r="B1" s="2"/>
      <c r="C1" s="2"/>
      <c r="D1" s="2"/>
      <c r="E1" s="3"/>
    </row>
    <row r="2" spans="1:7" ht="15.75" x14ac:dyDescent="0.25">
      <c r="A2" s="5" t="s">
        <v>1</v>
      </c>
      <c r="B2" s="6"/>
      <c r="C2" s="6"/>
      <c r="D2" s="6"/>
      <c r="E2" s="7"/>
      <c r="F2" s="8"/>
    </row>
    <row r="3" spans="1:7" ht="15.75" x14ac:dyDescent="0.25">
      <c r="A3" s="5" t="s">
        <v>2</v>
      </c>
      <c r="B3" s="6"/>
      <c r="C3" s="6"/>
      <c r="D3" s="6"/>
      <c r="E3" s="7"/>
    </row>
    <row r="4" spans="1:7" ht="15.75" x14ac:dyDescent="0.25">
      <c r="A4" s="9" t="s">
        <v>3</v>
      </c>
      <c r="B4" s="10"/>
      <c r="C4" s="10"/>
      <c r="D4" s="10"/>
      <c r="E4" s="11"/>
    </row>
    <row r="5" spans="1:7" ht="16.5" thickBot="1" x14ac:dyDescent="0.3">
      <c r="A5" s="5" t="s">
        <v>4</v>
      </c>
      <c r="B5" s="6"/>
      <c r="C5" s="6"/>
      <c r="D5" s="6"/>
      <c r="E5" s="7"/>
    </row>
    <row r="6" spans="1:7" ht="15.75" x14ac:dyDescent="0.25">
      <c r="A6" s="12"/>
      <c r="B6" s="13"/>
      <c r="C6" s="13"/>
      <c r="D6" s="14" t="s">
        <v>5</v>
      </c>
      <c r="E6" s="14" t="s">
        <v>5</v>
      </c>
    </row>
    <row r="7" spans="1:7" ht="16.5" thickBot="1" x14ac:dyDescent="0.3">
      <c r="A7" s="15" t="s">
        <v>6</v>
      </c>
      <c r="B7" s="16" t="s">
        <v>7</v>
      </c>
      <c r="C7" s="16" t="s">
        <v>8</v>
      </c>
      <c r="D7" s="17">
        <v>43616</v>
      </c>
      <c r="E7" s="17">
        <v>43251</v>
      </c>
    </row>
    <row r="8" spans="1:7" ht="15.75" x14ac:dyDescent="0.25">
      <c r="A8" s="18"/>
      <c r="B8" s="19"/>
      <c r="C8" s="19"/>
      <c r="D8" s="19"/>
      <c r="E8" s="20"/>
    </row>
    <row r="9" spans="1:7" ht="15.75" x14ac:dyDescent="0.25">
      <c r="A9" s="21"/>
      <c r="B9" s="22" t="s">
        <v>9</v>
      </c>
      <c r="C9" s="22"/>
      <c r="D9" s="23">
        <f>+D11</f>
        <v>1474548412</v>
      </c>
      <c r="E9" s="24">
        <f>+E11</f>
        <v>1213946275</v>
      </c>
      <c r="F9" s="25"/>
    </row>
    <row r="10" spans="1:7" ht="15.75" x14ac:dyDescent="0.25">
      <c r="A10" s="26"/>
      <c r="B10" s="22"/>
      <c r="C10" s="22"/>
      <c r="D10" s="27"/>
      <c r="E10" s="24"/>
      <c r="F10" s="25"/>
    </row>
    <row r="11" spans="1:7" ht="15.75" x14ac:dyDescent="0.25">
      <c r="A11" s="28">
        <v>43</v>
      </c>
      <c r="B11" s="22" t="s">
        <v>10</v>
      </c>
      <c r="C11" s="22"/>
      <c r="D11" s="23">
        <f>+D12+D13</f>
        <v>1474548412</v>
      </c>
      <c r="E11" s="24">
        <f>+E12+E13</f>
        <v>1213946275</v>
      </c>
      <c r="F11" s="25"/>
      <c r="G11" s="25"/>
    </row>
    <row r="12" spans="1:7" x14ac:dyDescent="0.2">
      <c r="A12" s="26">
        <v>4312</v>
      </c>
      <c r="B12" s="29" t="s">
        <v>11</v>
      </c>
      <c r="C12" s="29"/>
      <c r="D12" s="30">
        <v>1512516099</v>
      </c>
      <c r="E12" s="31">
        <v>1218087876</v>
      </c>
    </row>
    <row r="13" spans="1:7" x14ac:dyDescent="0.2">
      <c r="A13" s="26">
        <v>4395</v>
      </c>
      <c r="B13" s="29" t="s">
        <v>12</v>
      </c>
      <c r="C13" s="32"/>
      <c r="D13" s="30">
        <v>-37967687</v>
      </c>
      <c r="E13" s="33">
        <v>-4141601</v>
      </c>
    </row>
    <row r="14" spans="1:7" x14ac:dyDescent="0.2">
      <c r="A14" s="26"/>
      <c r="B14" s="29"/>
      <c r="C14" s="29"/>
      <c r="D14" s="30"/>
      <c r="E14" s="33"/>
    </row>
    <row r="15" spans="1:7" ht="15.75" x14ac:dyDescent="0.25">
      <c r="A15" s="28">
        <v>6</v>
      </c>
      <c r="B15" s="22" t="s">
        <v>13</v>
      </c>
      <c r="C15" s="22"/>
      <c r="D15" s="23">
        <f>SUM(D16)</f>
        <v>879520157</v>
      </c>
      <c r="E15" s="24">
        <f>SUM(E16)</f>
        <v>836219886</v>
      </c>
    </row>
    <row r="16" spans="1:7" ht="15.75" x14ac:dyDescent="0.25">
      <c r="A16" s="28">
        <v>63</v>
      </c>
      <c r="B16" s="22" t="s">
        <v>14</v>
      </c>
      <c r="C16" s="22"/>
      <c r="D16" s="23">
        <f>SUM(D17:D17)</f>
        <v>879520157</v>
      </c>
      <c r="E16" s="24">
        <f>SUM(E17:E17)</f>
        <v>836219886</v>
      </c>
    </row>
    <row r="17" spans="1:7" x14ac:dyDescent="0.2">
      <c r="A17" s="26">
        <v>6310</v>
      </c>
      <c r="B17" s="29" t="s">
        <v>11</v>
      </c>
      <c r="C17" s="29"/>
      <c r="D17" s="30">
        <v>879520157</v>
      </c>
      <c r="E17" s="34">
        <v>836219886</v>
      </c>
    </row>
    <row r="18" spans="1:7" x14ac:dyDescent="0.2">
      <c r="A18" s="26"/>
      <c r="B18" s="29"/>
      <c r="C18" s="29"/>
      <c r="D18" s="30"/>
      <c r="E18" s="34"/>
    </row>
    <row r="19" spans="1:7" ht="15.75" x14ac:dyDescent="0.25">
      <c r="A19" s="28">
        <v>5</v>
      </c>
      <c r="B19" s="22" t="s">
        <v>15</v>
      </c>
      <c r="C19" s="22"/>
      <c r="D19" s="23">
        <f>SUM(D20+D29)</f>
        <v>412525575</v>
      </c>
      <c r="E19" s="24">
        <f>SUM(E20+E29)</f>
        <v>479857669</v>
      </c>
      <c r="F19" s="25"/>
      <c r="G19" s="25"/>
    </row>
    <row r="20" spans="1:7" ht="15.75" x14ac:dyDescent="0.25">
      <c r="A20" s="28">
        <v>51</v>
      </c>
      <c r="B20" s="22" t="s">
        <v>16</v>
      </c>
      <c r="C20" s="22"/>
      <c r="D20" s="23">
        <f>SUM(D21:D27)</f>
        <v>357452611</v>
      </c>
      <c r="E20" s="24">
        <f>SUM(E21:E27)</f>
        <v>303764063</v>
      </c>
    </row>
    <row r="21" spans="1:7" x14ac:dyDescent="0.2">
      <c r="A21" s="26">
        <v>5101</v>
      </c>
      <c r="B21" s="29" t="s">
        <v>17</v>
      </c>
      <c r="C21" s="32"/>
      <c r="D21" s="30">
        <v>94943943</v>
      </c>
      <c r="E21" s="35">
        <v>68130701</v>
      </c>
      <c r="F21" s="25"/>
    </row>
    <row r="22" spans="1:7" x14ac:dyDescent="0.2">
      <c r="A22" s="26">
        <v>5103</v>
      </c>
      <c r="B22" s="29" t="s">
        <v>18</v>
      </c>
      <c r="C22" s="32"/>
      <c r="D22" s="30">
        <v>23178948</v>
      </c>
      <c r="E22" s="35">
        <v>9355517</v>
      </c>
    </row>
    <row r="23" spans="1:7" x14ac:dyDescent="0.2">
      <c r="A23" s="26">
        <v>5104</v>
      </c>
      <c r="B23" s="29" t="s">
        <v>19</v>
      </c>
      <c r="C23" s="32"/>
      <c r="D23" s="30">
        <v>4055708</v>
      </c>
      <c r="E23" s="31">
        <v>3035398</v>
      </c>
    </row>
    <row r="24" spans="1:7" x14ac:dyDescent="0.2">
      <c r="A24" s="26">
        <v>5107</v>
      </c>
      <c r="B24" s="29" t="s">
        <v>20</v>
      </c>
      <c r="C24" s="32"/>
      <c r="D24" s="30">
        <v>28870428</v>
      </c>
      <c r="E24" s="31">
        <v>19990416</v>
      </c>
    </row>
    <row r="25" spans="1:7" x14ac:dyDescent="0.2">
      <c r="A25" s="26">
        <v>5108</v>
      </c>
      <c r="B25" s="29" t="s">
        <v>21</v>
      </c>
      <c r="C25" s="29"/>
      <c r="D25" s="30">
        <v>91734935</v>
      </c>
      <c r="E25" s="31">
        <v>105160690</v>
      </c>
    </row>
    <row r="26" spans="1:7" x14ac:dyDescent="0.2">
      <c r="A26" s="26">
        <v>5111</v>
      </c>
      <c r="B26" s="29" t="s">
        <v>22</v>
      </c>
      <c r="C26" s="29"/>
      <c r="D26" s="30">
        <v>114668649</v>
      </c>
      <c r="E26" s="31">
        <v>98091341</v>
      </c>
    </row>
    <row r="27" spans="1:7" x14ac:dyDescent="0.2">
      <c r="A27" s="26">
        <v>5120</v>
      </c>
      <c r="B27" s="29" t="s">
        <v>23</v>
      </c>
      <c r="C27" s="29"/>
      <c r="D27" s="30">
        <v>0</v>
      </c>
      <c r="E27" s="33">
        <v>0</v>
      </c>
    </row>
    <row r="28" spans="1:7" x14ac:dyDescent="0.2">
      <c r="A28" s="26"/>
      <c r="B28" s="29"/>
      <c r="C28" s="29"/>
      <c r="D28" s="30"/>
      <c r="E28" s="34"/>
    </row>
    <row r="29" spans="1:7" ht="31.5" x14ac:dyDescent="0.25">
      <c r="A29" s="28">
        <v>53</v>
      </c>
      <c r="B29" s="36" t="s">
        <v>24</v>
      </c>
      <c r="C29" s="36"/>
      <c r="D29" s="23">
        <f>SUM(D30:D34)</f>
        <v>55072964</v>
      </c>
      <c r="E29" s="24">
        <f>SUM(E30:E34)</f>
        <v>176093606</v>
      </c>
    </row>
    <row r="30" spans="1:7" x14ac:dyDescent="0.2">
      <c r="A30" s="26">
        <v>5347</v>
      </c>
      <c r="B30" s="37" t="s">
        <v>25</v>
      </c>
      <c r="C30" s="37"/>
      <c r="D30" s="38">
        <v>10200000</v>
      </c>
      <c r="E30" s="35">
        <v>134445459</v>
      </c>
    </row>
    <row r="31" spans="1:7" x14ac:dyDescent="0.2">
      <c r="A31" s="26">
        <v>5351</v>
      </c>
      <c r="B31" s="37" t="s">
        <v>26</v>
      </c>
      <c r="C31" s="37"/>
      <c r="D31" s="38">
        <v>0</v>
      </c>
      <c r="E31" s="35">
        <v>0</v>
      </c>
    </row>
    <row r="32" spans="1:7" x14ac:dyDescent="0.2">
      <c r="A32" s="26">
        <v>5360</v>
      </c>
      <c r="B32" s="37" t="s">
        <v>27</v>
      </c>
      <c r="C32" s="37"/>
      <c r="D32" s="38">
        <v>40529149</v>
      </c>
      <c r="E32" s="35">
        <v>37781353</v>
      </c>
    </row>
    <row r="33" spans="1:12" x14ac:dyDescent="0.2">
      <c r="A33" s="26">
        <v>5362</v>
      </c>
      <c r="B33" s="37" t="s">
        <v>28</v>
      </c>
      <c r="C33" s="37"/>
      <c r="D33" s="38">
        <v>168570</v>
      </c>
      <c r="E33" s="33">
        <v>0</v>
      </c>
    </row>
    <row r="34" spans="1:12" x14ac:dyDescent="0.2">
      <c r="A34" s="26">
        <v>5366</v>
      </c>
      <c r="B34" s="29" t="s">
        <v>29</v>
      </c>
      <c r="C34" s="29"/>
      <c r="D34" s="39">
        <v>4175245</v>
      </c>
      <c r="E34" s="34">
        <v>3866794</v>
      </c>
    </row>
    <row r="35" spans="1:12" x14ac:dyDescent="0.2">
      <c r="A35" s="26"/>
      <c r="B35" s="29"/>
      <c r="C35" s="29"/>
      <c r="D35" s="30"/>
      <c r="E35" s="34"/>
    </row>
    <row r="36" spans="1:12" ht="15.75" x14ac:dyDescent="0.25">
      <c r="A36" s="26"/>
      <c r="B36" s="22" t="s">
        <v>30</v>
      </c>
      <c r="C36" s="22"/>
      <c r="D36" s="23">
        <f>SUM(D9-D15-D19)</f>
        <v>182502680</v>
      </c>
      <c r="E36" s="24">
        <f>SUM(E9-E15-E19)</f>
        <v>-102131280</v>
      </c>
    </row>
    <row r="37" spans="1:12" ht="15.75" x14ac:dyDescent="0.25">
      <c r="A37" s="26"/>
      <c r="B37" s="22"/>
      <c r="C37" s="22"/>
      <c r="D37" s="27"/>
      <c r="E37" s="24"/>
    </row>
    <row r="38" spans="1:12" ht="15.75" x14ac:dyDescent="0.25">
      <c r="A38" s="26">
        <v>44</v>
      </c>
      <c r="B38" s="29" t="s">
        <v>31</v>
      </c>
      <c r="C38" s="29"/>
      <c r="D38" s="27">
        <f>+D39</f>
        <v>76157524</v>
      </c>
      <c r="E38" s="40">
        <f>+E39</f>
        <v>0</v>
      </c>
    </row>
    <row r="39" spans="1:12" x14ac:dyDescent="0.2">
      <c r="A39" s="26">
        <v>4430</v>
      </c>
      <c r="B39" s="29" t="s">
        <v>32</v>
      </c>
      <c r="C39" s="29"/>
      <c r="D39" s="30">
        <v>76157524</v>
      </c>
      <c r="E39" s="33">
        <v>0</v>
      </c>
    </row>
    <row r="40" spans="1:12" ht="15.75" x14ac:dyDescent="0.25">
      <c r="A40" s="26">
        <v>48</v>
      </c>
      <c r="B40" s="22" t="s">
        <v>33</v>
      </c>
      <c r="C40" s="22"/>
      <c r="D40" s="23">
        <f>SUM(D41:D43)</f>
        <v>6121707</v>
      </c>
      <c r="E40" s="24">
        <f>SUM(E41:E43)</f>
        <v>69386261</v>
      </c>
    </row>
    <row r="41" spans="1:12" x14ac:dyDescent="0.2">
      <c r="A41" s="26">
        <v>4802</v>
      </c>
      <c r="B41" s="29" t="s">
        <v>34</v>
      </c>
      <c r="C41" s="29"/>
      <c r="D41" s="30">
        <v>788629</v>
      </c>
      <c r="E41" s="35">
        <v>98595</v>
      </c>
    </row>
    <row r="42" spans="1:12" x14ac:dyDescent="0.2">
      <c r="A42" s="26">
        <v>4808</v>
      </c>
      <c r="B42" s="29" t="s">
        <v>35</v>
      </c>
      <c r="C42" s="29"/>
      <c r="D42" s="30">
        <v>5333078</v>
      </c>
      <c r="E42" s="33">
        <v>69287666</v>
      </c>
    </row>
    <row r="43" spans="1:12" x14ac:dyDescent="0.2">
      <c r="A43" s="26"/>
      <c r="B43" s="29"/>
      <c r="C43" s="29"/>
      <c r="D43" s="30"/>
      <c r="E43" s="33"/>
    </row>
    <row r="44" spans="1:12" ht="15.75" x14ac:dyDescent="0.25">
      <c r="A44" s="28">
        <v>58</v>
      </c>
      <c r="B44" s="22" t="s">
        <v>36</v>
      </c>
      <c r="C44" s="22"/>
      <c r="D44" s="23">
        <f>SUM(D45:D48)</f>
        <v>272986611</v>
      </c>
      <c r="E44" s="24">
        <f>SUM(E45:E48)</f>
        <v>61398084</v>
      </c>
    </row>
    <row r="45" spans="1:12" x14ac:dyDescent="0.2">
      <c r="A45" s="26">
        <v>5802</v>
      </c>
      <c r="B45" s="29" t="s">
        <v>37</v>
      </c>
      <c r="C45" s="29"/>
      <c r="D45" s="30">
        <v>403200</v>
      </c>
      <c r="E45" s="33"/>
    </row>
    <row r="46" spans="1:12" x14ac:dyDescent="0.2">
      <c r="A46" s="26">
        <v>5804</v>
      </c>
      <c r="B46" s="29" t="s">
        <v>34</v>
      </c>
      <c r="C46" s="29"/>
      <c r="D46" s="30">
        <v>36400</v>
      </c>
      <c r="E46" s="35">
        <v>159663</v>
      </c>
    </row>
    <row r="47" spans="1:12" x14ac:dyDescent="0.2">
      <c r="A47" s="26">
        <v>5890</v>
      </c>
      <c r="B47" s="29" t="s">
        <v>38</v>
      </c>
      <c r="C47" s="32"/>
      <c r="D47" s="30">
        <v>272547011</v>
      </c>
      <c r="E47" s="35">
        <v>61238421</v>
      </c>
      <c r="G47" s="41"/>
      <c r="H47" s="41"/>
      <c r="I47" s="41"/>
      <c r="J47" s="41"/>
      <c r="K47" s="41"/>
      <c r="L47" s="41"/>
    </row>
    <row r="48" spans="1:12" x14ac:dyDescent="0.2">
      <c r="A48" s="26">
        <v>5895</v>
      </c>
      <c r="B48" s="29" t="s">
        <v>39</v>
      </c>
      <c r="C48" s="29"/>
      <c r="D48" s="30"/>
      <c r="E48" s="33"/>
    </row>
    <row r="49" spans="1:5" s="42" customFormat="1" ht="15.75" x14ac:dyDescent="0.25">
      <c r="A49" s="26"/>
      <c r="B49" s="22" t="s">
        <v>40</v>
      </c>
      <c r="C49" s="22"/>
      <c r="D49" s="23">
        <f>D36+D38+D40-D44</f>
        <v>-8204700</v>
      </c>
      <c r="E49" s="24">
        <f>+E36+E38+E40-E44</f>
        <v>-94143103</v>
      </c>
    </row>
    <row r="50" spans="1:5" ht="15.75" thickBot="1" x14ac:dyDescent="0.25">
      <c r="A50" s="43"/>
      <c r="B50" s="44"/>
      <c r="C50" s="44"/>
      <c r="D50" s="44"/>
      <c r="E50" s="45"/>
    </row>
    <row r="51" spans="1:5" x14ac:dyDescent="0.2">
      <c r="A51" s="46"/>
      <c r="B51" s="47"/>
      <c r="C51" s="47"/>
      <c r="D51" s="47"/>
      <c r="E51" s="48"/>
    </row>
    <row r="52" spans="1:5" ht="15.75" x14ac:dyDescent="0.25">
      <c r="A52" s="46"/>
      <c r="B52" s="49"/>
      <c r="C52" s="49"/>
      <c r="D52" s="49"/>
      <c r="E52" s="50"/>
    </row>
    <row r="53" spans="1:5" ht="15.75" x14ac:dyDescent="0.25">
      <c r="A53" s="51" t="s">
        <v>41</v>
      </c>
      <c r="B53" s="49"/>
      <c r="C53" s="52" t="s">
        <v>42</v>
      </c>
      <c r="D53" s="47"/>
      <c r="E53" s="50"/>
    </row>
    <row r="54" spans="1:5" ht="16.5" thickBot="1" x14ac:dyDescent="0.3">
      <c r="A54" s="53" t="s">
        <v>43</v>
      </c>
      <c r="B54" s="54"/>
      <c r="C54" s="55" t="s">
        <v>44</v>
      </c>
      <c r="D54" s="56"/>
      <c r="E54" s="57"/>
    </row>
    <row r="55" spans="1:5" x14ac:dyDescent="0.2">
      <c r="A55" s="58"/>
    </row>
    <row r="56" spans="1:5" ht="15.75" x14ac:dyDescent="0.25">
      <c r="A56" s="47"/>
      <c r="B56" s="49"/>
      <c r="C56" s="49"/>
      <c r="D56" s="49"/>
      <c r="E56" s="49"/>
    </row>
    <row r="57" spans="1:5" ht="15.75" x14ac:dyDescent="0.25">
      <c r="A57" s="47"/>
      <c r="B57" s="49"/>
      <c r="C57" s="49"/>
      <c r="D57" s="49"/>
      <c r="E57" s="49"/>
    </row>
    <row r="58" spans="1:5" ht="15.75" x14ac:dyDescent="0.25">
      <c r="A58" s="47"/>
      <c r="B58" s="49"/>
      <c r="C58" s="49"/>
      <c r="D58" s="49"/>
      <c r="E58" s="49"/>
    </row>
  </sheetData>
  <mergeCells count="5">
    <mergeCell ref="A1:E1"/>
    <mergeCell ref="A2:E2"/>
    <mergeCell ref="A3:E3"/>
    <mergeCell ref="A4:E4"/>
    <mergeCell ref="A5:E5"/>
  </mergeCells>
  <pageMargins left="0.59055118110236227" right="0.39370078740157483" top="0.78740157480314965" bottom="0.39370078740157483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 RESULTADO INT MAYO</vt:lpstr>
      <vt:lpstr>'EST RESULTADO INT MAYO'!Área_de_impresión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MARLENY</dc:creator>
  <cp:lastModifiedBy>LUZ MARLENY</cp:lastModifiedBy>
  <dcterms:created xsi:type="dcterms:W3CDTF">2019-07-03T21:08:54Z</dcterms:created>
  <dcterms:modified xsi:type="dcterms:W3CDTF">2019-07-03T21:09:33Z</dcterms:modified>
</cp:coreProperties>
</file>